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Ry\Downloads\Hòa\Mẫu báo cáo tài chính\"/>
    </mc:Choice>
  </mc:AlternateContent>
  <bookViews>
    <workbookView xWindow="0" yWindow="0" windowWidth="20490" windowHeight="7650" tabRatio="656" activeTab="1"/>
  </bookViews>
  <sheets>
    <sheet name="Lợi nhuận tính trên kh" sheetId="8" r:id="rId1"/>
    <sheet name="Biểu đồ tkdl" sheetId="9" r:id="rId2"/>
  </sheets>
  <definedNames>
    <definedName name="Base_Data_Input_Page">#REF!</definedName>
    <definedName name="Benefits_Realized">'Lợi nhuận tính trên kh'!#REF!</definedName>
    <definedName name="Cash___ROI_Statement">'Lợi nhuận tính trên kh'!#REF!</definedName>
    <definedName name="Compensation_Revenue">#REF!</definedName>
    <definedName name="Cost_of_Vacancy_of_Sales_and_Service_Employees">#REF!</definedName>
    <definedName name="Direct_Savings_from_ASP_strategy">#REF!</definedName>
    <definedName name="Discounted_Cash_Flow">'Lợi nhuận tính trên kh'!#REF!</definedName>
    <definedName name="Do_you_wish_to_include_timeliness_and_adequacy_calculation?">#REF!</definedName>
    <definedName name="Enter_number">#REF!</definedName>
    <definedName name="External_Time_to_Start__Total">#REF!</definedName>
    <definedName name="Human_Capital_Income_Statement">#REF!</definedName>
    <definedName name="Human_Capital_Return_On_Investment">#REF!</definedName>
    <definedName name="Intangible_Benefits_Summary">#REF!</definedName>
    <definedName name="NPV">'Lợi nhuận tính trên kh'!#REF!</definedName>
    <definedName name="Operating_Expense_Factor">#REF!</definedName>
    <definedName name="Payback__years">'Lợi nhuận tính trên kh'!#REF!</definedName>
    <definedName name="_xlnm.Print_Area" localSheetId="0">'Lợi nhuận tính trên kh'!$A$1:$F$58</definedName>
    <definedName name="Reduce_Turnover_of_Top_Performers">#REF!</definedName>
    <definedName name="Reduce_Turnover_Timely_Compensation_Review_Increase_Utilization">#REF!</definedName>
    <definedName name="ROI">'Lợi nhuận tính trên kh'!#REF!</definedName>
    <definedName name="Separation_Rate">#REF!</definedName>
    <definedName name="Shorten_Compensation_Planning_Cycle_time_for_Compensation_Group">#REF!</definedName>
    <definedName name="Total_Compensation_Expense">#REF!</definedName>
    <definedName name="Total_Labor_Cost_Revenue">#REF!</definedName>
  </definedNames>
  <calcPr calcId="162913"/>
</workbook>
</file>

<file path=xl/calcChain.xml><?xml version="1.0" encoding="utf-8"?>
<calcChain xmlns="http://schemas.openxmlformats.org/spreadsheetml/2006/main">
  <c r="E38" i="8" l="1"/>
  <c r="D38" i="8"/>
  <c r="C38" i="8"/>
  <c r="D36" i="8"/>
  <c r="E36" i="8"/>
  <c r="C36" i="8"/>
  <c r="F15" i="8"/>
  <c r="D16" i="8" s="1"/>
  <c r="F19" i="8"/>
  <c r="F20" i="8"/>
  <c r="F21" i="8" s="1"/>
  <c r="F23" i="8" s="1"/>
  <c r="D24" i="8" s="1"/>
  <c r="D21" i="8"/>
  <c r="D23" i="8"/>
  <c r="E21" i="8"/>
  <c r="E23" i="8"/>
  <c r="E24" i="8" s="1"/>
  <c r="C21" i="8"/>
  <c r="C23" i="8"/>
  <c r="D30" i="8"/>
  <c r="D32" i="8"/>
  <c r="D12" i="8"/>
  <c r="E30" i="8"/>
  <c r="E12" i="8"/>
  <c r="D39" i="8"/>
  <c r="E39" i="8"/>
  <c r="C12" i="8"/>
  <c r="C39" i="8"/>
  <c r="C30" i="8"/>
  <c r="C32" i="8"/>
  <c r="C40" i="8" s="1"/>
  <c r="D37" i="8"/>
  <c r="E37" i="8"/>
  <c r="C37" i="8"/>
  <c r="F27" i="8"/>
  <c r="F30" i="8" s="1"/>
  <c r="F28" i="8"/>
  <c r="F29" i="8"/>
  <c r="C16" i="8"/>
  <c r="F9" i="8"/>
  <c r="F10" i="8"/>
  <c r="F11" i="8"/>
  <c r="F12" i="8"/>
  <c r="C24" i="8" l="1"/>
  <c r="F24" i="8" s="1"/>
  <c r="E32" i="8"/>
  <c r="E16" i="8"/>
  <c r="F16" i="8" s="1"/>
  <c r="D40" i="8"/>
  <c r="F32" i="8"/>
  <c r="C33" i="8" s="1"/>
  <c r="E33" i="8" l="1"/>
  <c r="E40" i="8"/>
  <c r="D33" i="8"/>
  <c r="F33" i="8" s="1"/>
</calcChain>
</file>

<file path=xl/sharedStrings.xml><?xml version="1.0" encoding="utf-8"?>
<sst xmlns="http://schemas.openxmlformats.org/spreadsheetml/2006/main" count="34" uniqueCount="31">
  <si>
    <t>[Tên Công ty]</t>
  </si>
  <si>
    <t>Phân tích lợi nuận tính trên khách hàng</t>
  </si>
  <si>
    <t>[Ngày]</t>
  </si>
  <si>
    <t>Ô màu xám được tính tự động</t>
  </si>
  <si>
    <t>Hoạt động của khách hàng</t>
  </si>
  <si>
    <t>[Tên chặng]</t>
  </si>
  <si>
    <t>Tổng</t>
  </si>
  <si>
    <t>Số lượng khách hàng tăng lên</t>
  </si>
  <si>
    <t>Số lượng khách hàng hoạt động - cuối kỳ</t>
  </si>
  <si>
    <t>Số lượng khách hàng hoạt động - đầu kỳ</t>
  </si>
  <si>
    <t>Phân tích lợi nhuận</t>
  </si>
  <si>
    <t>Doanh thu mỗi chặng</t>
  </si>
  <si>
    <t>Tỷ trọng</t>
  </si>
  <si>
    <t>Chi phí bán hàng</t>
  </si>
  <si>
    <t xml:space="preserve">Chi phí dịch vụ hiện hành </t>
  </si>
  <si>
    <t>Các chi phí khách hàng trực tiép khác</t>
  </si>
  <si>
    <t>Tổng chi phí bán hàng</t>
  </si>
  <si>
    <t>Biên lợi gộp</t>
  </si>
  <si>
    <t>Các chi phí khác</t>
  </si>
  <si>
    <t>Marketing</t>
  </si>
  <si>
    <t>Số lượng khác hàng mất đi/thanh lọc</t>
  </si>
  <si>
    <t>Thanh lọc khách hàng</t>
  </si>
  <si>
    <t>Tổng các chi phí khác</t>
  </si>
  <si>
    <t>Lợi nhuận khách hàng theo từng chặng</t>
  </si>
  <si>
    <t>tỷ trọng</t>
  </si>
  <si>
    <t>Tổng kết Đo lường</t>
  </si>
  <si>
    <t>Thu nhận khách hàng</t>
  </si>
  <si>
    <t>Chi phí trung bình cho mỗi khách hàng thu nhận được</t>
  </si>
  <si>
    <t>Chi phí trung bình cho mỗi khách hàng thanh lọc đi</t>
  </si>
  <si>
    <t>Chi phí marketing trung bình cho mỗi khách hàng hoạt động</t>
  </si>
  <si>
    <t xml:space="preserve"> Lợi nhuận(Lỗ) trung bình mỗi khách hàng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</si>
</sst>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#,##0_);[Red]\(&quot;$&quot;#,##0\)"/>
    <numFmt numFmtId="177" formatCode="0.0%"/>
    <numFmt numFmtId="209" formatCode="m/d/yy"/>
  </numFmts>
  <fonts count="1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0.5"/>
      <name val="Arial"/>
    </font>
    <font>
      <sz val="11.5"/>
      <name val="Arial"/>
    </font>
    <font>
      <b/>
      <sz val="11"/>
      <color indexed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/>
    <xf numFmtId="0" fontId="6" fillId="0" borderId="0" xfId="0" applyFont="1" applyFill="1"/>
    <xf numFmtId="0" fontId="2" fillId="0" borderId="0" xfId="0" applyFont="1" applyFill="1"/>
    <xf numFmtId="0" fontId="5" fillId="0" borderId="0" xfId="0" applyFont="1" applyFill="1" applyAlignment="1">
      <alignment horizontal="center"/>
    </xf>
    <xf numFmtId="0" fontId="4" fillId="2" borderId="0" xfId="0" applyFont="1" applyFill="1"/>
    <xf numFmtId="49" fontId="1" fillId="2" borderId="0" xfId="0" applyNumberFormat="1" applyFont="1" applyFill="1"/>
    <xf numFmtId="49" fontId="1" fillId="2" borderId="0" xfId="0" applyNumberFormat="1" applyFont="1" applyFill="1" applyAlignment="1">
      <alignment horizontal="center"/>
    </xf>
    <xf numFmtId="209" fontId="1" fillId="2" borderId="0" xfId="0" applyNumberFormat="1" applyFont="1" applyFill="1" applyAlignment="1">
      <alignment horizontal="center"/>
    </xf>
    <xf numFmtId="209" fontId="7" fillId="2" borderId="0" xfId="0" applyNumberFormat="1" applyFont="1" applyFill="1"/>
    <xf numFmtId="0" fontId="2" fillId="2" borderId="1" xfId="0" applyFont="1" applyFill="1" applyBorder="1" applyAlignment="1">
      <alignment horizontal="left" indent="1"/>
    </xf>
    <xf numFmtId="6" fontId="3" fillId="2" borderId="0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/>
    <xf numFmtId="0" fontId="2" fillId="2" borderId="0" xfId="0" applyFont="1" applyFill="1" applyBorder="1" applyAlignment="1">
      <alignment horizontal="left" indent="1"/>
    </xf>
    <xf numFmtId="0" fontId="2" fillId="0" borderId="0" xfId="0" applyFont="1" applyBorder="1"/>
    <xf numFmtId="6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0" fontId="2" fillId="2" borderId="0" xfId="0" applyNumberFormat="1" applyFont="1" applyFill="1" applyBorder="1" applyAlignment="1">
      <alignment horizontal="center"/>
    </xf>
    <xf numFmtId="6" fontId="2" fillId="2" borderId="3" xfId="0" applyNumberFormat="1" applyFont="1" applyFill="1" applyBorder="1" applyAlignment="1">
      <alignment horizontal="center"/>
    </xf>
    <xf numFmtId="6" fontId="2" fillId="2" borderId="0" xfId="0" applyNumberFormat="1" applyFont="1" applyFill="1" applyBorder="1" applyAlignment="1">
      <alignment horizontal="center"/>
    </xf>
    <xf numFmtId="0" fontId="2" fillId="2" borderId="3" xfId="0" applyFont="1" applyFill="1" applyBorder="1"/>
    <xf numFmtId="0" fontId="2" fillId="2" borderId="0" xfId="0" applyFont="1" applyFill="1" applyBorder="1"/>
    <xf numFmtId="0" fontId="2" fillId="2" borderId="2" xfId="0" applyNumberFormat="1" applyFont="1" applyFill="1" applyBorder="1" applyAlignment="1">
      <alignment horizontal="center"/>
    </xf>
    <xf numFmtId="6" fontId="2" fillId="0" borderId="3" xfId="0" applyNumberFormat="1" applyFont="1" applyFill="1" applyBorder="1" applyAlignment="1">
      <alignment horizontal="center"/>
    </xf>
    <xf numFmtId="6" fontId="2" fillId="0" borderId="0" xfId="0" applyNumberFormat="1" applyFont="1" applyFill="1" applyBorder="1" applyAlignment="1">
      <alignment horizontal="center"/>
    </xf>
    <xf numFmtId="6" fontId="2" fillId="0" borderId="2" xfId="0" applyNumberFormat="1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6" fontId="10" fillId="3" borderId="6" xfId="0" applyNumberFormat="1" applyFont="1" applyFill="1" applyBorder="1" applyAlignment="1">
      <alignment horizontal="center"/>
    </xf>
    <xf numFmtId="0" fontId="1" fillId="4" borderId="1" xfId="0" applyNumberFormat="1" applyFont="1" applyFill="1" applyBorder="1" applyAlignment="1">
      <alignment horizontal="left"/>
    </xf>
    <xf numFmtId="0" fontId="2" fillId="4" borderId="3" xfId="0" applyNumberFormat="1" applyFont="1" applyFill="1" applyBorder="1" applyAlignment="1">
      <alignment horizontal="left"/>
    </xf>
    <xf numFmtId="0" fontId="2" fillId="4" borderId="0" xfId="0" applyNumberFormat="1" applyFont="1" applyFill="1" applyBorder="1" applyAlignment="1">
      <alignment horizontal="left"/>
    </xf>
    <xf numFmtId="6" fontId="2" fillId="4" borderId="2" xfId="0" applyNumberFormat="1" applyFont="1" applyFill="1" applyBorder="1" applyAlignment="1">
      <alignment horizontal="center"/>
    </xf>
    <xf numFmtId="0" fontId="1" fillId="5" borderId="1" xfId="0" applyFont="1" applyFill="1" applyBorder="1"/>
    <xf numFmtId="6" fontId="1" fillId="5" borderId="3" xfId="0" applyNumberFormat="1" applyFont="1" applyFill="1" applyBorder="1" applyAlignment="1">
      <alignment horizontal="center"/>
    </xf>
    <xf numFmtId="6" fontId="1" fillId="5" borderId="0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6" fontId="2" fillId="4" borderId="3" xfId="0" applyNumberFormat="1" applyFont="1" applyFill="1" applyBorder="1" applyAlignment="1">
      <alignment horizontal="center"/>
    </xf>
    <xf numFmtId="6" fontId="2" fillId="4" borderId="0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left" indent="1"/>
    </xf>
    <xf numFmtId="0" fontId="1" fillId="6" borderId="1" xfId="0" applyFont="1" applyFill="1" applyBorder="1" applyAlignment="1">
      <alignment horizontal="left"/>
    </xf>
    <xf numFmtId="0" fontId="1" fillId="5" borderId="1" xfId="0" applyNumberFormat="1" applyFont="1" applyFill="1" applyBorder="1" applyAlignment="1">
      <alignment horizontal="left"/>
    </xf>
    <xf numFmtId="10" fontId="2" fillId="0" borderId="2" xfId="0" applyNumberFormat="1" applyFont="1" applyFill="1" applyBorder="1" applyAlignment="1">
      <alignment horizontal="center"/>
    </xf>
    <xf numFmtId="0" fontId="2" fillId="0" borderId="7" xfId="0" applyFont="1" applyFill="1" applyBorder="1"/>
    <xf numFmtId="0" fontId="2" fillId="0" borderId="1" xfId="0" applyFont="1" applyFill="1" applyBorder="1" applyAlignment="1">
      <alignment horizontal="left" indent="1"/>
    </xf>
    <xf numFmtId="0" fontId="2" fillId="2" borderId="8" xfId="0" applyFont="1" applyFill="1" applyBorder="1" applyAlignment="1">
      <alignment horizontal="left"/>
    </xf>
    <xf numFmtId="38" fontId="2" fillId="2" borderId="9" xfId="0" applyNumberFormat="1" applyFont="1" applyFill="1" applyBorder="1" applyAlignment="1">
      <alignment horizontal="right"/>
    </xf>
    <xf numFmtId="38" fontId="2" fillId="2" borderId="10" xfId="0" applyNumberFormat="1" applyFont="1" applyFill="1" applyBorder="1" applyAlignment="1">
      <alignment horizontal="right"/>
    </xf>
    <xf numFmtId="38" fontId="2" fillId="5" borderId="11" xfId="0" applyNumberFormat="1" applyFont="1" applyFill="1" applyBorder="1" applyAlignment="1">
      <alignment horizontal="right"/>
    </xf>
    <xf numFmtId="6" fontId="2" fillId="2" borderId="3" xfId="0" applyNumberFormat="1" applyFont="1" applyFill="1" applyBorder="1" applyAlignment="1">
      <alignment horizontal="right"/>
    </xf>
    <xf numFmtId="6" fontId="2" fillId="2" borderId="0" xfId="0" applyNumberFormat="1" applyFont="1" applyFill="1" applyBorder="1" applyAlignment="1">
      <alignment horizontal="right"/>
    </xf>
    <xf numFmtId="6" fontId="2" fillId="5" borderId="2" xfId="0" applyNumberFormat="1" applyFont="1" applyFill="1" applyBorder="1" applyAlignment="1">
      <alignment horizontal="right"/>
    </xf>
    <xf numFmtId="6" fontId="1" fillId="5" borderId="3" xfId="0" applyNumberFormat="1" applyFont="1" applyFill="1" applyBorder="1" applyAlignment="1">
      <alignment horizontal="right"/>
    </xf>
    <xf numFmtId="6" fontId="1" fillId="5" borderId="0" xfId="0" applyNumberFormat="1" applyFont="1" applyFill="1" applyBorder="1" applyAlignment="1">
      <alignment horizontal="right"/>
    </xf>
    <xf numFmtId="6" fontId="1" fillId="5" borderId="2" xfId="0" applyNumberFormat="1" applyFont="1" applyFill="1" applyBorder="1" applyAlignment="1">
      <alignment horizontal="right"/>
    </xf>
    <xf numFmtId="6" fontId="2" fillId="5" borderId="3" xfId="0" applyNumberFormat="1" applyFont="1" applyFill="1" applyBorder="1" applyAlignment="1">
      <alignment horizontal="right"/>
    </xf>
    <xf numFmtId="6" fontId="2" fillId="5" borderId="0" xfId="0" applyNumberFormat="1" applyFont="1" applyFill="1" applyBorder="1" applyAlignment="1">
      <alignment horizontal="right"/>
    </xf>
    <xf numFmtId="38" fontId="2" fillId="2" borderId="3" xfId="0" applyNumberFormat="1" applyFont="1" applyFill="1" applyBorder="1" applyAlignment="1">
      <alignment horizontal="right"/>
    </xf>
    <xf numFmtId="38" fontId="2" fillId="2" borderId="0" xfId="0" applyNumberFormat="1" applyFont="1" applyFill="1" applyBorder="1" applyAlignment="1">
      <alignment horizontal="right"/>
    </xf>
    <xf numFmtId="38" fontId="2" fillId="5" borderId="2" xfId="0" applyNumberFormat="1" applyFont="1" applyFill="1" applyBorder="1" applyAlignment="1">
      <alignment horizontal="right"/>
    </xf>
    <xf numFmtId="177" fontId="2" fillId="5" borderId="3" xfId="0" applyNumberFormat="1" applyFont="1" applyFill="1" applyBorder="1" applyAlignment="1">
      <alignment horizontal="right"/>
    </xf>
    <xf numFmtId="177" fontId="2" fillId="5" borderId="0" xfId="0" applyNumberFormat="1" applyFont="1" applyFill="1" applyBorder="1" applyAlignment="1">
      <alignment horizontal="right"/>
    </xf>
    <xf numFmtId="6" fontId="2" fillId="5" borderId="12" xfId="0" applyNumberFormat="1" applyFont="1" applyFill="1" applyBorder="1" applyAlignment="1">
      <alignment horizontal="right"/>
    </xf>
    <xf numFmtId="6" fontId="2" fillId="5" borderId="13" xfId="0" applyNumberFormat="1" applyFont="1" applyFill="1" applyBorder="1" applyAlignment="1">
      <alignment horizontal="right"/>
    </xf>
    <xf numFmtId="0" fontId="2" fillId="2" borderId="3" xfId="0" applyNumberFormat="1" applyFont="1" applyFill="1" applyBorder="1" applyAlignment="1">
      <alignment horizontal="right"/>
    </xf>
    <xf numFmtId="0" fontId="2" fillId="2" borderId="0" xfId="0" applyNumberFormat="1" applyFont="1" applyFill="1" applyBorder="1" applyAlignment="1">
      <alignment horizontal="right"/>
    </xf>
    <xf numFmtId="0" fontId="1" fillId="5" borderId="3" xfId="0" applyNumberFormat="1" applyFont="1" applyFill="1" applyBorder="1" applyAlignment="1">
      <alignment horizontal="right"/>
    </xf>
    <xf numFmtId="0" fontId="1" fillId="5" borderId="0" xfId="0" applyNumberFormat="1" applyFont="1" applyFill="1" applyBorder="1" applyAlignment="1">
      <alignment horizontal="right"/>
    </xf>
    <xf numFmtId="0" fontId="1" fillId="5" borderId="2" xfId="0" applyNumberFormat="1" applyFont="1" applyFill="1" applyBorder="1" applyAlignment="1">
      <alignment horizontal="right"/>
    </xf>
    <xf numFmtId="177" fontId="2" fillId="5" borderId="2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E6E6E6"/>
      <rgbColor rgb="000000FF"/>
      <rgbColor rgb="00FFFF00"/>
      <rgbColor rgb="00CCCC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CC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990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FFFFCC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Biểu</a:t>
            </a:r>
            <a:r>
              <a:rPr lang="en-US" baseline="0"/>
              <a:t> đồ </a:t>
            </a:r>
          </a:p>
          <a:p>
            <a:pPr algn="ctr"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vi-VN"/>
              <a:t>Tổng kết đo lường mỗi chặng</a:t>
            </a:r>
          </a:p>
        </c:rich>
      </c:tx>
      <c:layout>
        <c:manualLayout>
          <c:xMode val="edge"/>
          <c:yMode val="edge"/>
          <c:x val="0.23529411764705882"/>
          <c:y val="1.96671709531013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69034406215317"/>
          <c:y val="0.12859304084720122"/>
          <c:w val="0.65593784683684797"/>
          <c:h val="0.623298033282904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'Lợi nhuận tính trên kh'!$B$37</c:f>
              <c:strCache>
                <c:ptCount val="1"/>
                <c:pt idx="0">
                  <c:v>Chi phí trung bình cho mỗi khách hàng thu nhận được</c:v>
                </c:pt>
              </c:strCache>
            </c:strRef>
          </c:tx>
          <c:spPr>
            <a:solidFill>
              <a:srgbClr val="99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'Lợi nhuận tính trên kh'!$C$36:$E$36</c:f>
              <c:strCache>
                <c:ptCount val="3"/>
                <c:pt idx="0">
                  <c:v>[Tên chặng]</c:v>
                </c:pt>
                <c:pt idx="1">
                  <c:v>[Tên chặng]</c:v>
                </c:pt>
                <c:pt idx="2">
                  <c:v>[Tên chặng]</c:v>
                </c:pt>
              </c:strCache>
            </c:strRef>
          </c:cat>
          <c:val>
            <c:numRef>
              <c:f>'Lợi nhuận tính trên kh'!$C$37:$E$37</c:f>
              <c:numCache>
                <c:formatCode>"$"#,##0_);[Red]\("$"#,##0\)</c:formatCode>
                <c:ptCount val="3"/>
                <c:pt idx="0">
                  <c:v>52500</c:v>
                </c:pt>
                <c:pt idx="1">
                  <c:v>30000</c:v>
                </c:pt>
                <c:pt idx="2">
                  <c:v>58750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7C-48CC-8FE2-08487935295B}"/>
            </c:ext>
          </c:extLst>
        </c:ser>
        <c:ser>
          <c:idx val="1"/>
          <c:order val="1"/>
          <c:tx>
            <c:strRef>
              <c:f>'Lợi nhuận tính trên kh'!$B$38</c:f>
              <c:strCache>
                <c:ptCount val="1"/>
                <c:pt idx="0">
                  <c:v>Chi phí trung bình cho mỗi khách hàng thanh lọc đi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'Lợi nhuận tính trên kh'!$C$36:$E$36</c:f>
              <c:strCache>
                <c:ptCount val="3"/>
                <c:pt idx="0">
                  <c:v>[Tên chặng]</c:v>
                </c:pt>
                <c:pt idx="1">
                  <c:v>[Tên chặng]</c:v>
                </c:pt>
                <c:pt idx="2">
                  <c:v>[Tên chặng]</c:v>
                </c:pt>
              </c:strCache>
            </c:strRef>
          </c:cat>
          <c:val>
            <c:numRef>
              <c:f>'Lợi nhuận tính trên kh'!$C$38:$E$38</c:f>
              <c:numCache>
                <c:formatCode>"$"#,##0_);[Red]\("$"#,##0\)</c:formatCode>
                <c:ptCount val="3"/>
                <c:pt idx="0">
                  <c:v>80000</c:v>
                </c:pt>
                <c:pt idx="1">
                  <c:v>95000</c:v>
                </c:pt>
                <c:pt idx="2">
                  <c:v>70000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7C-48CC-8FE2-08487935295B}"/>
            </c:ext>
          </c:extLst>
        </c:ser>
        <c:ser>
          <c:idx val="2"/>
          <c:order val="2"/>
          <c:tx>
            <c:strRef>
              <c:f>'Lợi nhuận tính trên kh'!$B$39</c:f>
              <c:strCache>
                <c:ptCount val="1"/>
                <c:pt idx="0">
                  <c:v>Chi phí marketing trung bình cho mỗi khách hàng hoạt động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'Lợi nhuận tính trên kh'!$C$36:$E$36</c:f>
              <c:strCache>
                <c:ptCount val="3"/>
                <c:pt idx="0">
                  <c:v>[Tên chặng]</c:v>
                </c:pt>
                <c:pt idx="1">
                  <c:v>[Tên chặng]</c:v>
                </c:pt>
                <c:pt idx="2">
                  <c:v>[Tên chặng]</c:v>
                </c:pt>
              </c:strCache>
            </c:strRef>
          </c:cat>
          <c:val>
            <c:numRef>
              <c:f>'Lợi nhuận tính trên kh'!$C$39:$E$39</c:f>
              <c:numCache>
                <c:formatCode>"$"#,##0_);[Red]\("$"#,##0\)</c:formatCode>
                <c:ptCount val="3"/>
                <c:pt idx="0">
                  <c:v>25000</c:v>
                </c:pt>
                <c:pt idx="1">
                  <c:v>12500</c:v>
                </c:pt>
                <c:pt idx="2">
                  <c:v>27500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7C-48CC-8FE2-08487935295B}"/>
            </c:ext>
          </c:extLst>
        </c:ser>
        <c:ser>
          <c:idx val="3"/>
          <c:order val="3"/>
          <c:tx>
            <c:strRef>
              <c:f>'Lợi nhuận tính trên kh'!$B$40</c:f>
              <c:strCache>
                <c:ptCount val="1"/>
                <c:pt idx="0">
                  <c:v> Lợi nhuận(Lỗ) trung bình mỗi khách hàng 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'Lợi nhuận tính trên kh'!$C$36:$E$36</c:f>
              <c:strCache>
                <c:ptCount val="3"/>
                <c:pt idx="0">
                  <c:v>[Tên chặng]</c:v>
                </c:pt>
                <c:pt idx="1">
                  <c:v>[Tên chặng]</c:v>
                </c:pt>
                <c:pt idx="2">
                  <c:v>[Tên chặng]</c:v>
                </c:pt>
              </c:strCache>
            </c:strRef>
          </c:cat>
          <c:val>
            <c:numRef>
              <c:f>'Lợi nhuận tính trên kh'!$C$40:$E$40</c:f>
              <c:numCache>
                <c:formatCode>"$"#,##0_);[Red]\("$"#,##0\)</c:formatCode>
                <c:ptCount val="3"/>
                <c:pt idx="0">
                  <c:v>-5833.333333333333</c:v>
                </c:pt>
                <c:pt idx="1">
                  <c:v>-13500</c:v>
                </c:pt>
                <c:pt idx="2">
                  <c:v>35000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7C-48CC-8FE2-084879352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0334879"/>
        <c:axId val="1"/>
      </c:barChart>
      <c:catAx>
        <c:axId val="149033487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Chặng</a:t>
                </a:r>
              </a:p>
            </c:rich>
          </c:tx>
          <c:layout>
            <c:manualLayout>
              <c:xMode val="edge"/>
              <c:yMode val="edge"/>
              <c:x val="0.46170921198668147"/>
              <c:y val="0.8229954614220877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&quot;$&quot;#,##0_);[Red]\(&quot;$&quot;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90334879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9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9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9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3"/>
        <c:txPr>
          <a:bodyPr/>
          <a:lstStyle/>
          <a:p>
            <a:pPr>
              <a:defRPr sz="9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11764705882352941"/>
          <c:y val="0.91527987897125562"/>
          <c:w val="0.802441731409545"/>
          <c:h val="6.807866868381240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1"/>
  <sheetViews>
    <sheetView tabSelected="1" zoomScale="93" workbookViewId="0"/>
  </sheetViews>
  <pageMargins left="0.75" right="0.75" top="0.75" bottom="0.75" header="0.5" footer="0.5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72500" cy="628854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11"/>
    <pageSetUpPr fitToPage="1"/>
  </sheetPr>
  <dimension ref="A1:F47"/>
  <sheetViews>
    <sheetView showGridLines="0" topLeftCell="A15" zoomScaleNormal="100" workbookViewId="0">
      <selection activeCell="B40" sqref="B40"/>
    </sheetView>
  </sheetViews>
  <sheetFormatPr defaultRowHeight="12.75" x14ac:dyDescent="0.2"/>
  <cols>
    <col min="1" max="1" width="3.28515625" style="1" customWidth="1"/>
    <col min="2" max="2" width="46.7109375" style="1" customWidth="1"/>
    <col min="3" max="5" width="18.42578125" style="1" customWidth="1"/>
    <col min="6" max="6" width="16.28515625" style="1" customWidth="1"/>
    <col min="7" max="7" width="15.7109375" style="1" customWidth="1"/>
    <col min="8" max="8" width="9.140625" style="1"/>
    <col min="9" max="9" width="9.7109375" style="1" bestFit="1" customWidth="1"/>
    <col min="10" max="16384" width="9.140625" style="1"/>
  </cols>
  <sheetData>
    <row r="1" spans="1:6" ht="15.75" x14ac:dyDescent="0.25">
      <c r="B1" s="5" t="s">
        <v>0</v>
      </c>
      <c r="C1" s="7"/>
      <c r="D1" s="8"/>
      <c r="E1" s="3"/>
      <c r="F1" s="3"/>
    </row>
    <row r="2" spans="1:6" ht="15.75" x14ac:dyDescent="0.25">
      <c r="B2" s="5" t="s">
        <v>1</v>
      </c>
      <c r="C2" s="7"/>
      <c r="D2" s="8"/>
      <c r="E2" s="3"/>
      <c r="F2" s="3"/>
    </row>
    <row r="3" spans="1:6" ht="12.75" customHeight="1" x14ac:dyDescent="0.25">
      <c r="B3" s="9" t="s">
        <v>2</v>
      </c>
      <c r="C3" s="7"/>
      <c r="D3" s="8"/>
      <c r="E3" s="3"/>
      <c r="F3" s="3"/>
    </row>
    <row r="4" spans="1:6" ht="13.5" customHeight="1" x14ac:dyDescent="0.25">
      <c r="A4" s="9"/>
      <c r="B4" s="6"/>
      <c r="C4" s="7"/>
      <c r="D4" s="8"/>
      <c r="E4" s="3"/>
      <c r="F4" s="3"/>
    </row>
    <row r="5" spans="1:6" ht="12.75" customHeight="1" x14ac:dyDescent="0.25">
      <c r="B5" s="3" t="s">
        <v>3</v>
      </c>
      <c r="C5" s="4"/>
      <c r="D5" s="3"/>
      <c r="E5" s="3"/>
      <c r="F5" s="3"/>
    </row>
    <row r="6" spans="1:6" ht="13.5" customHeight="1" thickBot="1" x14ac:dyDescent="0.25">
      <c r="B6" s="3"/>
      <c r="C6" s="3"/>
      <c r="D6" s="3"/>
      <c r="E6" s="3"/>
      <c r="F6" s="3"/>
    </row>
    <row r="7" spans="1:6" ht="15" x14ac:dyDescent="0.25">
      <c r="B7" s="28"/>
      <c r="C7" s="29" t="s">
        <v>5</v>
      </c>
      <c r="D7" s="29" t="s">
        <v>5</v>
      </c>
      <c r="E7" s="29" t="s">
        <v>5</v>
      </c>
      <c r="F7" s="30" t="s">
        <v>6</v>
      </c>
    </row>
    <row r="8" spans="1:6" x14ac:dyDescent="0.2">
      <c r="B8" s="31" t="s">
        <v>4</v>
      </c>
      <c r="C8" s="32"/>
      <c r="D8" s="33"/>
      <c r="E8" s="33"/>
      <c r="F8" s="34"/>
    </row>
    <row r="9" spans="1:6" x14ac:dyDescent="0.2">
      <c r="B9" s="41" t="s">
        <v>9</v>
      </c>
      <c r="C9" s="66">
        <v>5</v>
      </c>
      <c r="D9" s="67">
        <v>8</v>
      </c>
      <c r="E9" s="67">
        <v>8</v>
      </c>
      <c r="F9" s="61">
        <f>SUM(C9:E9)</f>
        <v>21</v>
      </c>
    </row>
    <row r="10" spans="1:6" x14ac:dyDescent="0.2">
      <c r="B10" s="41" t="s">
        <v>7</v>
      </c>
      <c r="C10" s="66">
        <v>2</v>
      </c>
      <c r="D10" s="67">
        <v>4</v>
      </c>
      <c r="E10" s="67">
        <v>4</v>
      </c>
      <c r="F10" s="61">
        <f>SUM(C10:E10)</f>
        <v>10</v>
      </c>
    </row>
    <row r="11" spans="1:6" x14ac:dyDescent="0.2">
      <c r="B11" s="41" t="s">
        <v>20</v>
      </c>
      <c r="C11" s="48">
        <v>-1</v>
      </c>
      <c r="D11" s="49">
        <v>-2</v>
      </c>
      <c r="E11" s="49">
        <v>-2</v>
      </c>
      <c r="F11" s="50">
        <f>SUM(C11:E11)</f>
        <v>-5</v>
      </c>
    </row>
    <row r="12" spans="1:6" x14ac:dyDescent="0.2">
      <c r="B12" s="43" t="s">
        <v>8</v>
      </c>
      <c r="C12" s="68">
        <f>SUM(C9:C11)</f>
        <v>6</v>
      </c>
      <c r="D12" s="69">
        <f>SUM(D9:D11)</f>
        <v>10</v>
      </c>
      <c r="E12" s="69">
        <f>SUM(E9:E11)</f>
        <v>10</v>
      </c>
      <c r="F12" s="70">
        <f>SUM(F9:F11)</f>
        <v>26</v>
      </c>
    </row>
    <row r="13" spans="1:6" x14ac:dyDescent="0.2">
      <c r="B13" s="12"/>
      <c r="C13" s="18"/>
      <c r="D13" s="19"/>
      <c r="E13" s="19"/>
      <c r="F13" s="24"/>
    </row>
    <row r="14" spans="1:6" x14ac:dyDescent="0.2">
      <c r="B14" s="31" t="s">
        <v>10</v>
      </c>
      <c r="C14" s="32"/>
      <c r="D14" s="33"/>
      <c r="E14" s="33"/>
      <c r="F14" s="34"/>
    </row>
    <row r="15" spans="1:6" x14ac:dyDescent="0.2">
      <c r="B15" s="12" t="s">
        <v>11</v>
      </c>
      <c r="C15" s="51">
        <v>1500000</v>
      </c>
      <c r="D15" s="52">
        <v>1800000</v>
      </c>
      <c r="E15" s="52">
        <v>2500000</v>
      </c>
      <c r="F15" s="53">
        <f>SUM(C15:E15)</f>
        <v>5800000</v>
      </c>
    </row>
    <row r="16" spans="1:6" x14ac:dyDescent="0.2">
      <c r="B16" s="10" t="s">
        <v>12</v>
      </c>
      <c r="C16" s="62">
        <f>+C15/$F$15</f>
        <v>0.25862068965517243</v>
      </c>
      <c r="D16" s="63">
        <f>+D15/$F$15</f>
        <v>0.31034482758620691</v>
      </c>
      <c r="E16" s="63">
        <f>+E15/$F$15</f>
        <v>0.43103448275862066</v>
      </c>
      <c r="F16" s="71">
        <f>SUM(C16:E16)</f>
        <v>1</v>
      </c>
    </row>
    <row r="17" spans="2:6" x14ac:dyDescent="0.2">
      <c r="B17" s="10"/>
      <c r="C17" s="20"/>
      <c r="D17" s="21"/>
      <c r="E17" s="21"/>
      <c r="F17" s="17"/>
    </row>
    <row r="18" spans="2:6" x14ac:dyDescent="0.2">
      <c r="B18" s="13" t="s">
        <v>13</v>
      </c>
      <c r="C18" s="20"/>
      <c r="D18" s="21"/>
      <c r="E18" s="21"/>
      <c r="F18" s="17"/>
    </row>
    <row r="19" spans="2:6" x14ac:dyDescent="0.2">
      <c r="B19" s="10" t="s">
        <v>14</v>
      </c>
      <c r="C19" s="51">
        <v>1000000</v>
      </c>
      <c r="D19" s="52">
        <v>1400000</v>
      </c>
      <c r="E19" s="52">
        <v>1400000</v>
      </c>
      <c r="F19" s="53">
        <f>SUM(C19:E19)</f>
        <v>3800000</v>
      </c>
    </row>
    <row r="20" spans="2:6" x14ac:dyDescent="0.2">
      <c r="B20" s="10" t="s">
        <v>15</v>
      </c>
      <c r="C20" s="48">
        <v>200000</v>
      </c>
      <c r="D20" s="49">
        <v>100000</v>
      </c>
      <c r="E20" s="49">
        <v>100000</v>
      </c>
      <c r="F20" s="50">
        <f>SUM(C20:E20)</f>
        <v>400000</v>
      </c>
    </row>
    <row r="21" spans="2:6" x14ac:dyDescent="0.2">
      <c r="B21" s="35" t="s">
        <v>16</v>
      </c>
      <c r="C21" s="54">
        <f>SUM(C19:C20)</f>
        <v>1200000</v>
      </c>
      <c r="D21" s="55">
        <f>SUM(D19:D20)</f>
        <v>1500000</v>
      </c>
      <c r="E21" s="55">
        <f>SUM(E19:E20)</f>
        <v>1500000</v>
      </c>
      <c r="F21" s="56">
        <f>SUM(F19:F20)</f>
        <v>4200000</v>
      </c>
    </row>
    <row r="22" spans="2:6" x14ac:dyDescent="0.2">
      <c r="B22" s="14"/>
      <c r="C22" s="22"/>
      <c r="D22" s="23"/>
      <c r="E22" s="23"/>
      <c r="F22" s="17"/>
    </row>
    <row r="23" spans="2:6" x14ac:dyDescent="0.2">
      <c r="B23" s="14" t="s">
        <v>17</v>
      </c>
      <c r="C23" s="57">
        <f>+C15-C21</f>
        <v>300000</v>
      </c>
      <c r="D23" s="58">
        <f>+D15-D21</f>
        <v>300000</v>
      </c>
      <c r="E23" s="58">
        <f>+E15-E21</f>
        <v>1000000</v>
      </c>
      <c r="F23" s="53">
        <f>+F15-F21</f>
        <v>1600000</v>
      </c>
    </row>
    <row r="24" spans="2:6" x14ac:dyDescent="0.2">
      <c r="B24" s="14" t="s">
        <v>12</v>
      </c>
      <c r="C24" s="62">
        <f>MAX(0, MIN(1,C23/$F$23))</f>
        <v>0.1875</v>
      </c>
      <c r="D24" s="63">
        <f>MAX(0, MIN(1,D23/$F$23))</f>
        <v>0.1875</v>
      </c>
      <c r="E24" s="63">
        <f>MAX(0, MIN(1,E23/$F$23))</f>
        <v>0.625</v>
      </c>
      <c r="F24" s="71">
        <f>SUM(C24:E24)</f>
        <v>1</v>
      </c>
    </row>
    <row r="25" spans="2:6" x14ac:dyDescent="0.2">
      <c r="B25" s="14"/>
      <c r="C25" s="22"/>
      <c r="D25" s="23"/>
      <c r="E25" s="23"/>
      <c r="F25" s="17"/>
    </row>
    <row r="26" spans="2:6" x14ac:dyDescent="0.2">
      <c r="B26" s="14" t="s">
        <v>18</v>
      </c>
      <c r="C26" s="22"/>
      <c r="D26" s="23"/>
      <c r="E26" s="23"/>
      <c r="F26" s="17"/>
    </row>
    <row r="27" spans="2:6" x14ac:dyDescent="0.2">
      <c r="B27" s="10" t="s">
        <v>26</v>
      </c>
      <c r="C27" s="51">
        <v>105000</v>
      </c>
      <c r="D27" s="52">
        <v>120000</v>
      </c>
      <c r="E27" s="52">
        <v>235000</v>
      </c>
      <c r="F27" s="53">
        <f>SUM(C27:E27)</f>
        <v>460000</v>
      </c>
    </row>
    <row r="28" spans="2:6" x14ac:dyDescent="0.2">
      <c r="B28" s="10" t="s">
        <v>19</v>
      </c>
      <c r="C28" s="59">
        <v>150000</v>
      </c>
      <c r="D28" s="60">
        <v>125000</v>
      </c>
      <c r="E28" s="60">
        <v>275000</v>
      </c>
      <c r="F28" s="61">
        <f>SUM(C28:E28)</f>
        <v>550000</v>
      </c>
    </row>
    <row r="29" spans="2:6" x14ac:dyDescent="0.2">
      <c r="B29" s="10" t="s">
        <v>21</v>
      </c>
      <c r="C29" s="48">
        <v>80000</v>
      </c>
      <c r="D29" s="49">
        <v>190000</v>
      </c>
      <c r="E29" s="49">
        <v>140000</v>
      </c>
      <c r="F29" s="50">
        <f>SUM(C29:E29)</f>
        <v>410000</v>
      </c>
    </row>
    <row r="30" spans="2:6" x14ac:dyDescent="0.2">
      <c r="B30" s="35" t="s">
        <v>22</v>
      </c>
      <c r="C30" s="54">
        <f>SUM(C27:C29)</f>
        <v>335000</v>
      </c>
      <c r="D30" s="55">
        <f>SUM(D27:D29)</f>
        <v>435000</v>
      </c>
      <c r="E30" s="55">
        <f>SUM(E27:E29)</f>
        <v>650000</v>
      </c>
      <c r="F30" s="56">
        <f>SUM(F27:F29)</f>
        <v>1420000</v>
      </c>
    </row>
    <row r="31" spans="2:6" x14ac:dyDescent="0.2">
      <c r="B31" s="14"/>
      <c r="C31" s="25"/>
      <c r="D31" s="26"/>
      <c r="E31" s="26"/>
      <c r="F31" s="27"/>
    </row>
    <row r="32" spans="2:6" x14ac:dyDescent="0.2">
      <c r="B32" s="14" t="s">
        <v>23</v>
      </c>
      <c r="C32" s="57">
        <f>+C23-C30</f>
        <v>-35000</v>
      </c>
      <c r="D32" s="58">
        <f>+D23-D30</f>
        <v>-135000</v>
      </c>
      <c r="E32" s="58">
        <f>+E23-E30</f>
        <v>350000</v>
      </c>
      <c r="F32" s="53">
        <f>SUM(C32:E32)</f>
        <v>180000</v>
      </c>
    </row>
    <row r="33" spans="2:6" x14ac:dyDescent="0.2">
      <c r="B33" s="14" t="s">
        <v>24</v>
      </c>
      <c r="C33" s="62">
        <f>MAX(0,MIN(1, C32/$F$32))</f>
        <v>0</v>
      </c>
      <c r="D33" s="63">
        <f>MAX(0,MIN(1, D32/$F$32))</f>
        <v>0</v>
      </c>
      <c r="E33" s="63">
        <f>MAX(0,MIN(1, E32/$F$32))</f>
        <v>1</v>
      </c>
      <c r="F33" s="71">
        <f>SUM(C33:E33)</f>
        <v>1</v>
      </c>
    </row>
    <row r="34" spans="2:6" x14ac:dyDescent="0.2">
      <c r="B34" s="46"/>
      <c r="C34" s="25"/>
      <c r="D34" s="26"/>
      <c r="E34" s="26"/>
      <c r="F34" s="27"/>
    </row>
    <row r="35" spans="2:6" x14ac:dyDescent="0.2">
      <c r="B35" s="38" t="s">
        <v>25</v>
      </c>
      <c r="C35" s="39"/>
      <c r="D35" s="40"/>
      <c r="E35" s="40"/>
      <c r="F35" s="27"/>
    </row>
    <row r="36" spans="2:6" x14ac:dyDescent="0.2">
      <c r="B36" s="42"/>
      <c r="C36" s="36" t="str">
        <f>+C7</f>
        <v>[Tên chặng]</v>
      </c>
      <c r="D36" s="37" t="str">
        <f>+D7</f>
        <v>[Tên chặng]</v>
      </c>
      <c r="E36" s="37" t="str">
        <f>+E7</f>
        <v>[Tên chặng]</v>
      </c>
      <c r="F36" s="27"/>
    </row>
    <row r="37" spans="2:6" x14ac:dyDescent="0.2">
      <c r="B37" s="13" t="s">
        <v>27</v>
      </c>
      <c r="C37" s="57">
        <f>+C27/C10</f>
        <v>52500</v>
      </c>
      <c r="D37" s="58">
        <f>+D27/D10</f>
        <v>30000</v>
      </c>
      <c r="E37" s="58">
        <f>+E27/E10</f>
        <v>58750</v>
      </c>
      <c r="F37" s="27"/>
    </row>
    <row r="38" spans="2:6" x14ac:dyDescent="0.2">
      <c r="B38" s="13" t="s">
        <v>28</v>
      </c>
      <c r="C38" s="57">
        <f>-C29/C11</f>
        <v>80000</v>
      </c>
      <c r="D38" s="58">
        <f>-D29/D11</f>
        <v>95000</v>
      </c>
      <c r="E38" s="58">
        <f>-E29/E11</f>
        <v>70000</v>
      </c>
      <c r="F38" s="44"/>
    </row>
    <row r="39" spans="2:6" x14ac:dyDescent="0.2">
      <c r="B39" s="13" t="s">
        <v>29</v>
      </c>
      <c r="C39" s="57">
        <f>+C28/C12</f>
        <v>25000</v>
      </c>
      <c r="D39" s="58">
        <f>+D28/D12</f>
        <v>12500</v>
      </c>
      <c r="E39" s="58">
        <f>+E28/E12</f>
        <v>27500</v>
      </c>
      <c r="F39" s="27"/>
    </row>
    <row r="40" spans="2:6" ht="13.5" thickBot="1" x14ac:dyDescent="0.25">
      <c r="B40" s="47" t="s">
        <v>30</v>
      </c>
      <c r="C40" s="64">
        <f>+C32/C12</f>
        <v>-5833.333333333333</v>
      </c>
      <c r="D40" s="65">
        <f>+D32/D12</f>
        <v>-13500</v>
      </c>
      <c r="E40" s="65">
        <f>+E32/E12</f>
        <v>35000</v>
      </c>
      <c r="F40" s="45"/>
    </row>
    <row r="41" spans="2:6" x14ac:dyDescent="0.2">
      <c r="B41" s="15"/>
      <c r="C41" s="11"/>
      <c r="D41" s="16"/>
      <c r="E41" s="16"/>
      <c r="F41" s="16"/>
    </row>
    <row r="42" spans="2:6" ht="15" x14ac:dyDescent="0.2">
      <c r="C42" s="2"/>
    </row>
    <row r="43" spans="2:6" ht="15" x14ac:dyDescent="0.2">
      <c r="C43" s="2"/>
    </row>
    <row r="44" spans="2:6" ht="15" x14ac:dyDescent="0.2">
      <c r="C44" s="2"/>
    </row>
    <row r="46" spans="2:6" ht="15" x14ac:dyDescent="0.2">
      <c r="C46" s="2"/>
    </row>
    <row r="47" spans="2:6" ht="15" x14ac:dyDescent="0.2">
      <c r="C47" s="2"/>
    </row>
  </sheetData>
  <phoneticPr fontId="0" type="noConversion"/>
  <dataValidations count="2">
    <dataValidation allowBlank="1" showInputMessage="1" showErrorMessage="1" prompt="Plan numbers should be entered after the final fiscal year plan has been established_x000a_" sqref="F34"/>
    <dataValidation allowBlank="1" showInputMessage="1" showErrorMessage="1" prompt="Actual numbers should be entered after the month-end close, to drive the variance analysis" sqref="F35:F36"/>
  </dataValidations>
  <printOptions horizontalCentered="1"/>
  <pageMargins left="0.75" right="0.75" top="0.75" bottom="0.75" header="0.5" footer="0.5"/>
  <pageSetup scale="74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Lợi nhuận tính trên kh</vt:lpstr>
      <vt:lpstr>Biểu đồ tkdl</vt:lpstr>
      <vt:lpstr>'Lợi nhuận tính trên kh'!Print_Area</vt:lpstr>
    </vt:vector>
  </TitlesOfParts>
  <Manager>Yosif Limited</Manager>
  <Company>Yosif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Yosif Limited</dc:creator>
  <cp:keywords/>
  <dc:description/>
  <cp:lastModifiedBy>Windows User</cp:lastModifiedBy>
  <cp:lastPrinted>2005-01-05T19:49:25Z</cp:lastPrinted>
  <dcterms:created xsi:type="dcterms:W3CDTF">2000-04-26T18:30:49Z</dcterms:created>
  <dcterms:modified xsi:type="dcterms:W3CDTF">2018-03-09T04:53:37Z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TC011507361033</vt:lpwstr>
  </property>
</Properties>
</file>